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filterPrivacy="1" defaultThemeVersion="124226"/>
  <xr:revisionPtr revIDLastSave="0" documentId="13_ncr:1_{F890A6BA-5641-4276-AE51-F8B685E72FB9}" xr6:coauthVersionLast="47" xr6:coauthVersionMax="47" xr10:uidLastSave="{00000000-0000-0000-0000-000000000000}"/>
  <bookViews>
    <workbookView xWindow="23880" yWindow="-120" windowWidth="21840" windowHeight="13140" xr2:uid="{00000000-000D-0000-FFFF-FFFF00000000}"/>
  </bookViews>
  <sheets>
    <sheet name="Метрики" sheetId="2" r:id="rId1"/>
    <sheet name="Критерии" sheetId="3" r:id="rId2"/>
    <sheet name="Скоринг" sheetId="4" r:id="rId3"/>
    <sheet name="ТехАспектыИнтеграции" sheetId="5" r:id="rId4"/>
  </sheets>
  <externalReferences>
    <externalReference r:id="rId5"/>
  </externalReferences>
  <definedNames>
    <definedName name="Классификация">#REF!</definedName>
    <definedName name="Роль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4" l="1"/>
  <c r="F26" i="4"/>
  <c r="G22" i="4"/>
  <c r="F22" i="4"/>
  <c r="G16" i="4"/>
  <c r="F16" i="4"/>
  <c r="G12" i="4"/>
  <c r="F12" i="4"/>
  <c r="G8" i="4"/>
  <c r="F8" i="4"/>
  <c r="G7" i="4"/>
  <c r="F7" i="4"/>
  <c r="G6" i="4"/>
  <c r="F6" i="4"/>
  <c r="G5" i="4"/>
  <c r="F5" i="4"/>
  <c r="G4" i="4"/>
  <c r="F4" i="4"/>
  <c r="G3" i="4"/>
  <c r="F3" i="4"/>
  <c r="F9" i="4" s="1"/>
  <c r="F27" i="4" s="1"/>
  <c r="G9" i="4" l="1"/>
  <c r="G27" i="4" s="1"/>
</calcChain>
</file>

<file path=xl/sharedStrings.xml><?xml version="1.0" encoding="utf-8"?>
<sst xmlns="http://schemas.openxmlformats.org/spreadsheetml/2006/main" count="92" uniqueCount="85">
  <si>
    <t>Улучшение качества прогнозов</t>
  </si>
  <si>
    <t>CSF - Critical Succes Factors</t>
  </si>
  <si>
    <t>Показатели (метрики KPI)</t>
  </si>
  <si>
    <t>Уровень отклонений прогноз/факт по ХХ параметру снизился на 20%</t>
  </si>
  <si>
    <t>Повышение частоты прогнозов с квартальной до недельной</t>
  </si>
  <si>
    <t>Критерии отбора</t>
  </si>
  <si>
    <t>Качество</t>
  </si>
  <si>
    <t>Гибкость</t>
  </si>
  <si>
    <t>Доступность изменений</t>
  </si>
  <si>
    <t>ТСО</t>
  </si>
  <si>
    <t>Затраты на создание</t>
  </si>
  <si>
    <t>Затраты на сопровождение</t>
  </si>
  <si>
    <t>Вес</t>
  </si>
  <si>
    <t>Доля автоматизированных форм
(кол-во, процент)</t>
  </si>
  <si>
    <t>Доля автоматизированных 
согласований/проверок</t>
  </si>
  <si>
    <t>Наличие workflow согласований
уточнений (доля автоматических согласований)</t>
  </si>
  <si>
    <t>Доля поданных заявок, не соотв.
Целям и нормативам (по картам описанных
бизнес процессов)</t>
  </si>
  <si>
    <t>Пороговое значение</t>
  </si>
  <si>
    <t>Доля авт. Ворм от общего числа 
используемых в заявках</t>
  </si>
  <si>
    <t>Средние затраты (время, стоимость) на интеграцию
нового хранилища данных</t>
  </si>
  <si>
    <t>ИТОГО</t>
  </si>
  <si>
    <t>Наличие квал. Кадров</t>
  </si>
  <si>
    <t>БА в области бухучета</t>
  </si>
  <si>
    <t>не менее 3х с сертификатами АССА
 и опытом не менее 3 лет 
и 2х проектов</t>
  </si>
  <si>
    <t>Опыт вендора</t>
  </si>
  <si>
    <t>Наличие отзывов по аналогичным проектам</t>
  </si>
  <si>
    <t>не менее 2х</t>
  </si>
  <si>
    <t>Допуск на референс-визит</t>
  </si>
  <si>
    <t>Тип</t>
  </si>
  <si>
    <t>Критерии</t>
  </si>
  <si>
    <t>Рейтинг</t>
  </si>
  <si>
    <t>Весовые коэф.</t>
  </si>
  <si>
    <t>Проект 1</t>
  </si>
  <si>
    <t>Проект 2</t>
  </si>
  <si>
    <t>Экономика</t>
  </si>
  <si>
    <t>Процент на вложенный капитал</t>
  </si>
  <si>
    <t>Возвратность</t>
  </si>
  <si>
    <t>Бюджет</t>
  </si>
  <si>
    <t>Инвестор</t>
  </si>
  <si>
    <t>Спрос на продукт проекта</t>
  </si>
  <si>
    <t>Уровень рисков реализации проектов</t>
  </si>
  <si>
    <t>Весовой коэф.типу критерия</t>
  </si>
  <si>
    <t>Время</t>
  </si>
  <si>
    <t>Длительность реализации</t>
  </si>
  <si>
    <t>График потребности денежных средств</t>
  </si>
  <si>
    <t>Имидж</t>
  </si>
  <si>
    <t>Социальная значимость</t>
  </si>
  <si>
    <t>Уникальность</t>
  </si>
  <si>
    <t>Актуальность</t>
  </si>
  <si>
    <t>Обеспечение требуемого уровня качества (потребителем)</t>
  </si>
  <si>
    <t>Архитектурные решения</t>
  </si>
  <si>
    <t>Технические решения</t>
  </si>
  <si>
    <t>Социальная инсталляция</t>
  </si>
  <si>
    <t>Сложность реализации проекта</t>
  </si>
  <si>
    <t>Будущее</t>
  </si>
  <si>
    <t>Тиражирование</t>
  </si>
  <si>
    <t>Возможность создавать будущую потребность/бизнес</t>
  </si>
  <si>
    <t>Возможность качественного развития</t>
  </si>
  <si>
    <t>Наличие открытой интеграционной платформы по</t>
  </si>
  <si>
    <t xml:space="preserve"> - данным</t>
  </si>
  <si>
    <t xml:space="preserve"> - приложениями</t>
  </si>
  <si>
    <t>Изолированные зависимости</t>
  </si>
  <si>
    <t>Работа в выделенной области памяти, очистка памяти при выходе</t>
  </si>
  <si>
    <t>API (Application Programming Interfaces)</t>
  </si>
  <si>
    <t>Например, SOAP</t>
  </si>
  <si>
    <t>поддержка SOAP 1.2</t>
  </si>
  <si>
    <t>Архитектура информации</t>
  </si>
  <si>
    <t>Типовые форматы обмена данными, правила преобразования между форматами</t>
  </si>
  <si>
    <t>Каждое приложение (модуль) работает через свой порт</t>
  </si>
  <si>
    <t>Департамент госоргана (закупок)</t>
  </si>
  <si>
    <t>объем транзакций в период времени</t>
  </si>
  <si>
    <t>время обработки платежа</t>
  </si>
  <si>
    <t>доля платежей, обработанных цифровым способом (в ноыой системе)</t>
  </si>
  <si>
    <t>Снижение риска незаконных транзакций</t>
  </si>
  <si>
    <t>Повышение скорости доступа к аналитической информации/проверке транзакций</t>
  </si>
  <si>
    <t>Возможность развития</t>
  </si>
  <si>
    <t xml:space="preserve"> - доля/количество отказов доработке</t>
  </si>
  <si>
    <t xml:space="preserve"> длительность/стоимость доработок в разрезе по сложности/важности</t>
  </si>
  <si>
    <t xml:space="preserve"> - доля/количество отказов разработчика в проведении доработки/развития</t>
  </si>
  <si>
    <t xml:space="preserve"> - трудозатраты на интеграцию данных в неавтоматизированном режиме (за период)</t>
  </si>
  <si>
    <t xml:space="preserve"> - количество/доля от числа транзакций, содержащих ошибки вследствие неавтоматизированной интеграции</t>
  </si>
  <si>
    <t>Работа в изолированном пространстве памяти (контейнере)</t>
  </si>
  <si>
    <t>Подмножество метрик системы, обслуживающей Бизнес-юнит</t>
  </si>
  <si>
    <t>Бизнес-юнит</t>
  </si>
  <si>
    <t xml:space="preserve"> - доля данных, полученных для обработки не автоматически, а с использованием ручных процедур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</si>
</sst>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Narrow"/>
      <family val="2"/>
      <charset val="204"/>
    </font>
    <font>
      <b/>
      <sz val="10"/>
      <name val="Arial Narrow"/>
      <family val="2"/>
      <charset val="204"/>
    </font>
    <font>
      <i/>
      <sz val="10"/>
      <name val="Arial Narrow"/>
      <family val="2"/>
      <charset val="204"/>
    </font>
    <font>
      <sz val="10"/>
      <name val="Arial Cyr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0" fillId="2" borderId="0" xfId="0" applyFill="1"/>
    <xf numFmtId="9" fontId="2" fillId="0" borderId="0" xfId="0" applyNumberFormat="1" applyFont="1"/>
    <xf numFmtId="0" fontId="5" fillId="3" borderId="3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 wrapText="1"/>
    </xf>
    <xf numFmtId="0" fontId="5" fillId="3" borderId="5" xfId="1" applyFont="1" applyFill="1" applyBorder="1" applyAlignment="1">
      <alignment horizontal="center"/>
    </xf>
    <xf numFmtId="0" fontId="4" fillId="0" borderId="0" xfId="1"/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 applyAlignment="1">
      <alignment horizontal="center"/>
    </xf>
    <xf numFmtId="0" fontId="5" fillId="3" borderId="7" xfId="1" applyFont="1" applyFill="1" applyBorder="1" applyAlignment="1">
      <alignment horizontal="center" wrapText="1"/>
    </xf>
    <xf numFmtId="0" fontId="5" fillId="3" borderId="8" xfId="1" applyFont="1" applyFill="1" applyBorder="1" applyAlignment="1">
      <alignment horizontal="center"/>
    </xf>
    <xf numFmtId="0" fontId="4" fillId="0" borderId="0" xfId="1" applyAlignment="1">
      <alignment horizontal="center"/>
    </xf>
    <xf numFmtId="0" fontId="6" fillId="4" borderId="9" xfId="1" applyFont="1" applyFill="1" applyBorder="1"/>
    <xf numFmtId="0" fontId="5" fillId="0" borderId="10" xfId="1" applyFont="1" applyBorder="1" applyAlignment="1">
      <alignment horizontal="center"/>
    </xf>
    <xf numFmtId="0" fontId="5" fillId="0" borderId="4" xfId="1" applyFont="1" applyBorder="1" applyAlignment="1">
      <alignment wrapText="1"/>
    </xf>
    <xf numFmtId="0" fontId="5" fillId="0" borderId="4" xfId="1" applyFont="1" applyBorder="1" applyAlignment="1">
      <alignment horizontal="center"/>
    </xf>
    <xf numFmtId="2" fontId="5" fillId="0" borderId="4" xfId="1" applyNumberFormat="1" applyFont="1" applyBorder="1" applyAlignment="1">
      <alignment horizontal="center"/>
    </xf>
    <xf numFmtId="2" fontId="5" fillId="0" borderId="4" xfId="1" applyNumberFormat="1" applyFont="1" applyBorder="1"/>
    <xf numFmtId="9" fontId="6" fillId="4" borderId="11" xfId="1" applyNumberFormat="1" applyFont="1" applyFill="1" applyBorder="1"/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wrapText="1"/>
    </xf>
    <xf numFmtId="0" fontId="5" fillId="0" borderId="13" xfId="1" applyFont="1" applyBorder="1" applyAlignment="1">
      <alignment horizontal="center"/>
    </xf>
    <xf numFmtId="2" fontId="5" fillId="0" borderId="13" xfId="1" applyNumberFormat="1" applyFont="1" applyBorder="1" applyAlignment="1">
      <alignment horizontal="center"/>
    </xf>
    <xf numFmtId="0" fontId="5" fillId="4" borderId="11" xfId="1" applyFont="1" applyFill="1" applyBorder="1"/>
    <xf numFmtId="0" fontId="5" fillId="4" borderId="14" xfId="1" applyFont="1" applyFill="1" applyBorder="1"/>
    <xf numFmtId="0" fontId="5" fillId="0" borderId="7" xfId="1" applyFont="1" applyBorder="1" applyAlignment="1">
      <alignment wrapText="1"/>
    </xf>
    <xf numFmtId="0" fontId="5" fillId="0" borderId="7" xfId="1" applyFont="1" applyBorder="1" applyAlignment="1">
      <alignment horizontal="center"/>
    </xf>
    <xf numFmtId="2" fontId="5" fillId="0" borderId="7" xfId="1" applyNumberFormat="1" applyFont="1" applyBorder="1" applyAlignment="1">
      <alignment horizontal="center"/>
    </xf>
    <xf numFmtId="2" fontId="7" fillId="5" borderId="18" xfId="1" applyNumberFormat="1" applyFont="1" applyFill="1" applyBorder="1"/>
    <xf numFmtId="2" fontId="7" fillId="5" borderId="19" xfId="1" applyNumberFormat="1" applyFont="1" applyFill="1" applyBorder="1"/>
    <xf numFmtId="0" fontId="6" fillId="4" borderId="11" xfId="1" applyFont="1" applyFill="1" applyBorder="1"/>
    <xf numFmtId="0" fontId="5" fillId="0" borderId="14" xfId="1" applyFont="1" applyBorder="1" applyAlignment="1">
      <alignment horizontal="center"/>
    </xf>
    <xf numFmtId="0" fontId="5" fillId="0" borderId="20" xfId="1" applyFont="1" applyBorder="1" applyAlignment="1">
      <alignment wrapText="1"/>
    </xf>
    <xf numFmtId="0" fontId="5" fillId="0" borderId="20" xfId="1" applyFont="1" applyBorder="1" applyAlignment="1">
      <alignment horizontal="center"/>
    </xf>
    <xf numFmtId="2" fontId="5" fillId="0" borderId="20" xfId="1" applyNumberFormat="1" applyFont="1" applyBorder="1" applyAlignment="1">
      <alignment horizontal="center"/>
    </xf>
    <xf numFmtId="2" fontId="5" fillId="0" borderId="20" xfId="1" applyNumberFormat="1" applyFont="1" applyBorder="1"/>
    <xf numFmtId="2" fontId="5" fillId="0" borderId="21" xfId="1" applyNumberFormat="1" applyFont="1" applyBorder="1"/>
    <xf numFmtId="9" fontId="6" fillId="4" borderId="14" xfId="1" applyNumberFormat="1" applyFont="1" applyFill="1" applyBorder="1"/>
    <xf numFmtId="2" fontId="5" fillId="0" borderId="13" xfId="1" applyNumberFormat="1" applyFont="1" applyBorder="1"/>
    <xf numFmtId="2" fontId="5" fillId="0" borderId="22" xfId="1" applyNumberFormat="1" applyFont="1" applyBorder="1"/>
    <xf numFmtId="2" fontId="7" fillId="5" borderId="7" xfId="1" applyNumberFormat="1" applyFont="1" applyFill="1" applyBorder="1"/>
    <xf numFmtId="2" fontId="7" fillId="5" borderId="8" xfId="1" applyNumberFormat="1" applyFont="1" applyFill="1" applyBorder="1"/>
    <xf numFmtId="0" fontId="6" fillId="4" borderId="7" xfId="1" applyFont="1" applyFill="1" applyBorder="1"/>
    <xf numFmtId="2" fontId="5" fillId="0" borderId="5" xfId="1" applyNumberFormat="1" applyFont="1" applyBorder="1"/>
    <xf numFmtId="9" fontId="6" fillId="4" borderId="24" xfId="1" applyNumberFormat="1" applyFont="1" applyFill="1" applyBorder="1"/>
    <xf numFmtId="0" fontId="5" fillId="4" borderId="20" xfId="1" applyFont="1" applyFill="1" applyBorder="1"/>
    <xf numFmtId="0" fontId="6" fillId="4" borderId="9" xfId="1" applyFont="1" applyFill="1" applyBorder="1" applyAlignment="1">
      <alignment vertical="justify"/>
    </xf>
    <xf numFmtId="9" fontId="6" fillId="4" borderId="11" xfId="1" applyNumberFormat="1" applyFont="1" applyFill="1" applyBorder="1" applyAlignment="1">
      <alignment vertical="justify"/>
    </xf>
    <xf numFmtId="0" fontId="5" fillId="0" borderId="25" xfId="1" applyFont="1" applyBorder="1" applyAlignment="1">
      <alignment horizontal="center"/>
    </xf>
    <xf numFmtId="0" fontId="6" fillId="4" borderId="11" xfId="1" applyFont="1" applyFill="1" applyBorder="1" applyAlignment="1">
      <alignment vertical="justify"/>
    </xf>
    <xf numFmtId="0" fontId="5" fillId="0" borderId="12" xfId="1" applyFont="1" applyBorder="1" applyAlignment="1">
      <alignment horizontal="center" vertical="justify"/>
    </xf>
    <xf numFmtId="0" fontId="5" fillId="0" borderId="0" xfId="1" applyFont="1"/>
    <xf numFmtId="0" fontId="5" fillId="0" borderId="0" xfId="1" applyFont="1" applyAlignment="1">
      <alignment horizontal="center"/>
    </xf>
    <xf numFmtId="2" fontId="6" fillId="0" borderId="27" xfId="1" applyNumberFormat="1" applyFont="1" applyBorder="1"/>
    <xf numFmtId="2" fontId="6" fillId="0" borderId="28" xfId="1" applyNumberFormat="1" applyFont="1" applyBorder="1"/>
    <xf numFmtId="0" fontId="8" fillId="0" borderId="0" xfId="1" applyFont="1" applyAlignment="1">
      <alignment horizontal="center"/>
    </xf>
    <xf numFmtId="0" fontId="0" fillId="6" borderId="0" xfId="0" applyFill="1"/>
    <xf numFmtId="0" fontId="0" fillId="7" borderId="0" xfId="0" applyFill="1"/>
    <xf numFmtId="0" fontId="1" fillId="0" borderId="0" xfId="0" applyFont="1"/>
    <xf numFmtId="0" fontId="7" fillId="5" borderId="15" xfId="1" applyFont="1" applyFill="1" applyBorder="1" applyAlignment="1">
      <alignment horizontal="right"/>
    </xf>
    <xf numFmtId="0" fontId="7" fillId="5" borderId="16" xfId="1" applyFont="1" applyFill="1" applyBorder="1" applyAlignment="1">
      <alignment horizontal="right"/>
    </xf>
    <xf numFmtId="0" fontId="7" fillId="5" borderId="17" xfId="1" applyFont="1" applyFill="1" applyBorder="1" applyAlignment="1">
      <alignment horizontal="right"/>
    </xf>
    <xf numFmtId="9" fontId="7" fillId="5" borderId="23" xfId="1" applyNumberFormat="1" applyFont="1" applyFill="1" applyBorder="1" applyAlignment="1">
      <alignment horizontal="right"/>
    </xf>
    <xf numFmtId="0" fontId="7" fillId="5" borderId="1" xfId="1" applyFont="1" applyFill="1" applyBorder="1" applyAlignment="1">
      <alignment horizontal="right"/>
    </xf>
    <xf numFmtId="0" fontId="7" fillId="5" borderId="2" xfId="1" applyFont="1" applyFill="1" applyBorder="1" applyAlignment="1">
      <alignment horizontal="right"/>
    </xf>
    <xf numFmtId="0" fontId="7" fillId="5" borderId="26" xfId="1" applyFont="1" applyFill="1" applyBorder="1" applyAlignment="1">
      <alignment horizontal="right"/>
    </xf>
  </cellXfs>
  <cellStyles count="2">
    <cellStyle name="Normal 2" xfId="1" xr:uid="{2BF7DFD8-F306-4C4B-B843-6AC89BF46EAC}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31474</xdr:colOff>
      <xdr:row>5</xdr:row>
      <xdr:rowOff>99391</xdr:rowOff>
    </xdr:from>
    <xdr:to>
      <xdr:col>5</xdr:col>
      <xdr:colOff>198783</xdr:colOff>
      <xdr:row>31</xdr:row>
      <xdr:rowOff>19478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74" y="1051891"/>
          <a:ext cx="7472570" cy="48730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rtfolioMgmt\Templates\05_3_&#1052;&#1086;&#1076;&#1077;&#1083;&#1100;-&#1086;&#1090;&#1073;&#1086;&#1088;&#1072;_&#1087;&#1088;&#1086;&#1077;&#1082;&#1090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отбора проектов "/>
      <sheetName val="Результат"/>
      <sheetName val="Данные"/>
    </sheetNames>
    <sheetDataSet>
      <sheetData sheetId="0"/>
      <sheetData sheetId="1">
        <row r="3">
          <cell r="D3">
            <v>4.875</v>
          </cell>
          <cell r="E3">
            <v>10</v>
          </cell>
        </row>
        <row r="4">
          <cell r="D4">
            <v>4</v>
          </cell>
          <cell r="E4">
            <v>7</v>
          </cell>
        </row>
        <row r="5">
          <cell r="D5">
            <v>4.375</v>
          </cell>
          <cell r="E5">
            <v>8</v>
          </cell>
        </row>
        <row r="6">
          <cell r="D6">
            <v>4.375</v>
          </cell>
          <cell r="E6">
            <v>8</v>
          </cell>
        </row>
        <row r="7">
          <cell r="D7">
            <v>7.75</v>
          </cell>
          <cell r="E7">
            <v>10</v>
          </cell>
        </row>
        <row r="8">
          <cell r="D8">
            <v>4</v>
          </cell>
          <cell r="E8">
            <v>5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97D5E-D5F3-48F7-B249-69D8B95DB47D}">
  <dimension ref="A1:A22"/>
  <sheetViews>
    <sheetView tabSelected="1" zoomScale="115" zoomScaleNormal="115" workbookViewId="0">
      <selection activeCell="A21" sqref="A21"/>
    </sheetView>
  </sheetViews>
  <sheetFormatPr defaultRowHeight="15" x14ac:dyDescent="0.25"/>
  <cols>
    <col min="1" max="1" width="34.7109375" customWidth="1"/>
  </cols>
  <sheetData>
    <row r="1" spans="1:1" x14ac:dyDescent="0.25">
      <c r="A1" t="s">
        <v>1</v>
      </c>
    </row>
    <row r="2" spans="1:1" x14ac:dyDescent="0.25">
      <c r="A2" s="1" t="s">
        <v>0</v>
      </c>
    </row>
    <row r="3" spans="1:1" x14ac:dyDescent="0.25">
      <c r="A3" s="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7" spans="1:1" s="4" customFormat="1" x14ac:dyDescent="0.25"/>
    <row r="9" spans="1:1" x14ac:dyDescent="0.25">
      <c r="A9" t="s">
        <v>69</v>
      </c>
    </row>
    <row r="11" spans="1:1" x14ac:dyDescent="0.25">
      <c r="A11" s="1" t="s">
        <v>83</v>
      </c>
    </row>
    <row r="12" spans="1:1" x14ac:dyDescent="0.25">
      <c r="A12" t="s">
        <v>70</v>
      </c>
    </row>
    <row r="13" spans="1:1" x14ac:dyDescent="0.25">
      <c r="A13" t="s">
        <v>71</v>
      </c>
    </row>
    <row r="14" spans="1:1" s="60" customFormat="1" x14ac:dyDescent="0.25">
      <c r="A14" s="60" t="s">
        <v>72</v>
      </c>
    </row>
    <row r="15" spans="1:1" x14ac:dyDescent="0.25">
      <c r="A15" t="s">
        <v>73</v>
      </c>
    </row>
    <row r="16" spans="1:1" x14ac:dyDescent="0.25">
      <c r="A16" t="s">
        <v>74</v>
      </c>
    </row>
    <row r="17" spans="1:1" s="1" customFormat="1" x14ac:dyDescent="0.25">
      <c r="A17" s="1" t="s">
        <v>82</v>
      </c>
    </row>
    <row r="18" spans="1:1" x14ac:dyDescent="0.25">
      <c r="A18" s="62" t="s">
        <v>77</v>
      </c>
    </row>
    <row r="19" spans="1:1" x14ac:dyDescent="0.25">
      <c r="A19" t="s">
        <v>78</v>
      </c>
    </row>
    <row r="20" spans="1:1" x14ac:dyDescent="0.25">
      <c r="A20" t="s">
        <v>84</v>
      </c>
    </row>
    <row r="21" spans="1:1" x14ac:dyDescent="0.25">
      <c r="A21" t="s">
        <v>79</v>
      </c>
    </row>
    <row r="22" spans="1:1" x14ac:dyDescent="0.25">
      <c r="A22" t="s">
        <v>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34C01-63AA-4CEF-9D72-37F481A4DCA1}">
  <dimension ref="A1:C34"/>
  <sheetViews>
    <sheetView workbookViewId="0">
      <selection activeCell="B22" sqref="B22"/>
    </sheetView>
  </sheetViews>
  <sheetFormatPr defaultRowHeight="15" x14ac:dyDescent="0.25"/>
  <cols>
    <col min="1" max="1" width="68.140625" customWidth="1"/>
    <col min="2" max="2" width="30.7109375" customWidth="1"/>
    <col min="3" max="3" width="21.28515625" customWidth="1"/>
  </cols>
  <sheetData>
    <row r="1" spans="1:3" x14ac:dyDescent="0.25">
      <c r="A1" s="1" t="s">
        <v>5</v>
      </c>
      <c r="B1" s="1" t="s">
        <v>17</v>
      </c>
      <c r="C1" s="1" t="s">
        <v>12</v>
      </c>
    </row>
    <row r="3" spans="1:3" x14ac:dyDescent="0.25">
      <c r="A3" s="1" t="s">
        <v>6</v>
      </c>
    </row>
    <row r="4" spans="1:3" ht="30" x14ac:dyDescent="0.25">
      <c r="A4" s="2" t="s">
        <v>13</v>
      </c>
    </row>
    <row r="5" spans="1:3" ht="30" x14ac:dyDescent="0.25">
      <c r="A5" s="2" t="s">
        <v>18</v>
      </c>
    </row>
    <row r="6" spans="1:3" ht="30" x14ac:dyDescent="0.25">
      <c r="A6" s="2" t="s">
        <v>14</v>
      </c>
    </row>
    <row r="7" spans="1:3" ht="30" x14ac:dyDescent="0.25">
      <c r="A7" s="2" t="s">
        <v>15</v>
      </c>
    </row>
    <row r="8" spans="1:3" ht="45" x14ac:dyDescent="0.25">
      <c r="A8" s="2" t="s">
        <v>16</v>
      </c>
    </row>
    <row r="10" spans="1:3" x14ac:dyDescent="0.25">
      <c r="A10" s="1" t="s">
        <v>7</v>
      </c>
    </row>
    <row r="11" spans="1:3" x14ac:dyDescent="0.25">
      <c r="A11" t="s">
        <v>8</v>
      </c>
    </row>
    <row r="12" spans="1:3" ht="30" x14ac:dyDescent="0.25">
      <c r="A12" s="2" t="s">
        <v>19</v>
      </c>
    </row>
    <row r="13" spans="1:3" x14ac:dyDescent="0.25">
      <c r="A13" s="1" t="s">
        <v>75</v>
      </c>
    </row>
    <row r="14" spans="1:3" x14ac:dyDescent="0.25">
      <c r="A14" s="62" t="s">
        <v>77</v>
      </c>
    </row>
    <row r="15" spans="1:3" x14ac:dyDescent="0.25">
      <c r="A15" t="s">
        <v>76</v>
      </c>
    </row>
    <row r="17" spans="1:2" x14ac:dyDescent="0.25">
      <c r="A17" s="1" t="s">
        <v>9</v>
      </c>
    </row>
    <row r="18" spans="1:2" x14ac:dyDescent="0.25">
      <c r="A18" t="s">
        <v>10</v>
      </c>
    </row>
    <row r="19" spans="1:2" x14ac:dyDescent="0.25">
      <c r="A19" t="s">
        <v>11</v>
      </c>
    </row>
    <row r="21" spans="1:2" x14ac:dyDescent="0.25">
      <c r="A21" s="1" t="s">
        <v>21</v>
      </c>
    </row>
    <row r="22" spans="1:2" ht="60" x14ac:dyDescent="0.25">
      <c r="A22" t="s">
        <v>22</v>
      </c>
      <c r="B22" s="2" t="s">
        <v>23</v>
      </c>
    </row>
    <row r="23" spans="1:2" x14ac:dyDescent="0.25">
      <c r="B23" s="2"/>
    </row>
    <row r="24" spans="1:2" x14ac:dyDescent="0.25">
      <c r="A24" s="1" t="s">
        <v>24</v>
      </c>
    </row>
    <row r="25" spans="1:2" x14ac:dyDescent="0.25">
      <c r="A25" t="s">
        <v>25</v>
      </c>
      <c r="B25" t="s">
        <v>26</v>
      </c>
    </row>
    <row r="26" spans="1:2" x14ac:dyDescent="0.25">
      <c r="A26" t="s">
        <v>27</v>
      </c>
      <c r="B26" t="s">
        <v>26</v>
      </c>
    </row>
    <row r="27" spans="1:2" x14ac:dyDescent="0.25">
      <c r="A27" t="s">
        <v>58</v>
      </c>
    </row>
    <row r="28" spans="1:2" x14ac:dyDescent="0.25">
      <c r="A28" t="s">
        <v>59</v>
      </c>
    </row>
    <row r="29" spans="1:2" x14ac:dyDescent="0.25">
      <c r="A29" t="s">
        <v>60</v>
      </c>
      <c r="B29" t="s">
        <v>65</v>
      </c>
    </row>
    <row r="34" spans="1:3" x14ac:dyDescent="0.25">
      <c r="A34" s="1" t="s">
        <v>20</v>
      </c>
      <c r="B34" s="1"/>
      <c r="C34" s="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3AAB-EC40-4F21-9139-0A3F1894F9D0}">
  <dimension ref="A1:G27"/>
  <sheetViews>
    <sheetView zoomScale="130" zoomScaleNormal="130" workbookViewId="0">
      <selection activeCell="E3" sqref="E3:E8"/>
    </sheetView>
  </sheetViews>
  <sheetFormatPr defaultColWidth="8.85546875" defaultRowHeight="12.75" x14ac:dyDescent="0.2"/>
  <cols>
    <col min="1" max="1" width="11.28515625" style="10" bestFit="1" customWidth="1"/>
    <col min="2" max="2" width="3" style="15" bestFit="1" customWidth="1"/>
    <col min="3" max="3" width="38.42578125" style="10" bestFit="1" customWidth="1"/>
    <col min="4" max="4" width="7.7109375" style="59" bestFit="1" customWidth="1"/>
    <col min="5" max="5" width="14" style="10" bestFit="1" customWidth="1"/>
    <col min="6" max="6" width="9.5703125" style="10" customWidth="1"/>
    <col min="7" max="7" width="11" style="10" customWidth="1"/>
    <col min="8" max="8" width="10.140625" style="10" customWidth="1"/>
    <col min="9" max="16384" width="8.85546875" style="10"/>
  </cols>
  <sheetData>
    <row r="1" spans="1:7" x14ac:dyDescent="0.2">
      <c r="A1" s="6" t="s">
        <v>28</v>
      </c>
      <c r="B1" s="7"/>
      <c r="C1" s="8" t="s">
        <v>29</v>
      </c>
      <c r="D1" s="7" t="s">
        <v>30</v>
      </c>
      <c r="E1" s="7" t="s">
        <v>31</v>
      </c>
      <c r="F1" s="7" t="s">
        <v>32</v>
      </c>
      <c r="G1" s="9" t="s">
        <v>33</v>
      </c>
    </row>
    <row r="2" spans="1:7" s="15" customFormat="1" ht="13.5" thickBot="1" x14ac:dyDescent="0.25">
      <c r="A2" s="11">
        <v>1</v>
      </c>
      <c r="B2" s="12">
        <v>2</v>
      </c>
      <c r="C2" s="13">
        <v>3</v>
      </c>
      <c r="D2" s="12">
        <v>4</v>
      </c>
      <c r="E2" s="12">
        <v>5</v>
      </c>
      <c r="F2" s="12">
        <v>6</v>
      </c>
      <c r="G2" s="14">
        <v>7</v>
      </c>
    </row>
    <row r="3" spans="1:7" ht="13.5" thickBot="1" x14ac:dyDescent="0.25">
      <c r="A3" s="16" t="s">
        <v>34</v>
      </c>
      <c r="B3" s="17">
        <v>1</v>
      </c>
      <c r="C3" s="18" t="s">
        <v>35</v>
      </c>
      <c r="D3" s="19">
        <v>3</v>
      </c>
      <c r="E3" s="20">
        <v>0.2</v>
      </c>
      <c r="F3" s="21">
        <f>[1]Результат!D3</f>
        <v>4.875</v>
      </c>
      <c r="G3" s="21">
        <f>[1]Результат!E3</f>
        <v>10</v>
      </c>
    </row>
    <row r="4" spans="1:7" ht="13.5" thickBot="1" x14ac:dyDescent="0.25">
      <c r="A4" s="22">
        <v>0.51</v>
      </c>
      <c r="B4" s="23">
        <v>2</v>
      </c>
      <c r="C4" s="24" t="s">
        <v>36</v>
      </c>
      <c r="D4" s="25">
        <v>4</v>
      </c>
      <c r="E4" s="26">
        <v>0.1</v>
      </c>
      <c r="F4" s="21">
        <f>[1]Результат!D4</f>
        <v>4</v>
      </c>
      <c r="G4" s="21">
        <f>[1]Результат!E4</f>
        <v>7</v>
      </c>
    </row>
    <row r="5" spans="1:7" ht="13.5" thickBot="1" x14ac:dyDescent="0.25">
      <c r="A5" s="27"/>
      <c r="B5" s="23">
        <v>3</v>
      </c>
      <c r="C5" s="24" t="s">
        <v>37</v>
      </c>
      <c r="D5" s="25">
        <v>5</v>
      </c>
      <c r="E5" s="26">
        <v>0.1</v>
      </c>
      <c r="F5" s="21">
        <f>[1]Результат!D5</f>
        <v>4.375</v>
      </c>
      <c r="G5" s="21">
        <f>[1]Результат!E5</f>
        <v>8</v>
      </c>
    </row>
    <row r="6" spans="1:7" ht="13.5" thickBot="1" x14ac:dyDescent="0.25">
      <c r="A6" s="27"/>
      <c r="B6" s="23">
        <v>4</v>
      </c>
      <c r="C6" s="24" t="s">
        <v>38</v>
      </c>
      <c r="D6" s="25">
        <v>6</v>
      </c>
      <c r="E6" s="26">
        <v>0.05</v>
      </c>
      <c r="F6" s="21">
        <f>[1]Результат!D6</f>
        <v>4.375</v>
      </c>
      <c r="G6" s="21">
        <f>[1]Результат!E6</f>
        <v>8</v>
      </c>
    </row>
    <row r="7" spans="1:7" ht="13.5" thickBot="1" x14ac:dyDescent="0.25">
      <c r="A7" s="27"/>
      <c r="B7" s="23">
        <v>5</v>
      </c>
      <c r="C7" s="24" t="s">
        <v>39</v>
      </c>
      <c r="D7" s="25">
        <v>1</v>
      </c>
      <c r="E7" s="26">
        <v>0.3</v>
      </c>
      <c r="F7" s="21">
        <f>[1]Результат!D7</f>
        <v>7.75</v>
      </c>
      <c r="G7" s="21">
        <f>[1]Результат!E7</f>
        <v>10</v>
      </c>
    </row>
    <row r="8" spans="1:7" x14ac:dyDescent="0.2">
      <c r="A8" s="28"/>
      <c r="B8" s="25">
        <v>6</v>
      </c>
      <c r="C8" s="29" t="s">
        <v>40</v>
      </c>
      <c r="D8" s="30">
        <v>2</v>
      </c>
      <c r="E8" s="31">
        <v>0.25</v>
      </c>
      <c r="F8" s="21">
        <f>[1]Результат!D8</f>
        <v>4</v>
      </c>
      <c r="G8" s="21">
        <f>[1]Результат!E8</f>
        <v>5</v>
      </c>
    </row>
    <row r="9" spans="1:7" ht="13.5" thickBot="1" x14ac:dyDescent="0.25">
      <c r="A9" s="63" t="s">
        <v>41</v>
      </c>
      <c r="B9" s="64"/>
      <c r="C9" s="64"/>
      <c r="D9" s="64"/>
      <c r="E9" s="65"/>
      <c r="F9" s="32">
        <f>F3*$E$3+F4*$E$4+F5*$E$5+F6*$E$6+F7*$E$7+F8*$E$8</f>
        <v>5.3562499999999993</v>
      </c>
      <c r="G9" s="33">
        <f>G3*$E$3+G4*$E$4+G5*$E$5+G6*$E$6+G7*$E$7+G8*$E$8</f>
        <v>8.15</v>
      </c>
    </row>
    <row r="10" spans="1:7" x14ac:dyDescent="0.2">
      <c r="A10" s="34" t="s">
        <v>42</v>
      </c>
      <c r="B10" s="35">
        <v>7</v>
      </c>
      <c r="C10" s="36" t="s">
        <v>43</v>
      </c>
      <c r="D10" s="37">
        <v>2</v>
      </c>
      <c r="E10" s="38">
        <v>0.3</v>
      </c>
      <c r="F10" s="39">
        <v>7</v>
      </c>
      <c r="G10" s="40">
        <v>3</v>
      </c>
    </row>
    <row r="11" spans="1:7" x14ac:dyDescent="0.2">
      <c r="A11" s="41">
        <v>0.2</v>
      </c>
      <c r="B11" s="25">
        <v>8</v>
      </c>
      <c r="C11" s="29" t="s">
        <v>44</v>
      </c>
      <c r="D11" s="30">
        <v>1</v>
      </c>
      <c r="E11" s="31">
        <v>0.7</v>
      </c>
      <c r="F11" s="42">
        <v>8</v>
      </c>
      <c r="G11" s="43">
        <v>4</v>
      </c>
    </row>
    <row r="12" spans="1:7" ht="13.5" thickBot="1" x14ac:dyDescent="0.25">
      <c r="A12" s="66" t="s">
        <v>41</v>
      </c>
      <c r="B12" s="64"/>
      <c r="C12" s="64"/>
      <c r="D12" s="64"/>
      <c r="E12" s="65"/>
      <c r="F12" s="44">
        <f>F10*$E$10+F11*$E$11</f>
        <v>7.6999999999999993</v>
      </c>
      <c r="G12" s="45">
        <f>G10*$E$10+G11*$E$11</f>
        <v>3.6999999999999997</v>
      </c>
    </row>
    <row r="13" spans="1:7" x14ac:dyDescent="0.2">
      <c r="A13" s="46" t="s">
        <v>45</v>
      </c>
      <c r="B13" s="17">
        <v>9</v>
      </c>
      <c r="C13" s="18" t="s">
        <v>46</v>
      </c>
      <c r="D13" s="19">
        <v>2</v>
      </c>
      <c r="E13" s="20">
        <v>0.3</v>
      </c>
      <c r="F13" s="21">
        <v>5</v>
      </c>
      <c r="G13" s="47">
        <v>8</v>
      </c>
    </row>
    <row r="14" spans="1:7" x14ac:dyDescent="0.2">
      <c r="A14" s="48">
        <v>0.1</v>
      </c>
      <c r="B14" s="23">
        <v>10</v>
      </c>
      <c r="C14" s="24" t="s">
        <v>47</v>
      </c>
      <c r="D14" s="25">
        <v>3</v>
      </c>
      <c r="E14" s="26">
        <v>0.2</v>
      </c>
      <c r="F14" s="42">
        <v>4</v>
      </c>
      <c r="G14" s="43">
        <v>6</v>
      </c>
    </row>
    <row r="15" spans="1:7" x14ac:dyDescent="0.2">
      <c r="A15" s="49"/>
      <c r="B15" s="23">
        <v>11</v>
      </c>
      <c r="C15" s="24" t="s">
        <v>48</v>
      </c>
      <c r="D15" s="25">
        <v>1</v>
      </c>
      <c r="E15" s="26">
        <v>0.5</v>
      </c>
      <c r="F15" s="42">
        <v>3</v>
      </c>
      <c r="G15" s="43">
        <v>7</v>
      </c>
    </row>
    <row r="16" spans="1:7" ht="13.5" thickBot="1" x14ac:dyDescent="0.25">
      <c r="A16" s="63" t="s">
        <v>41</v>
      </c>
      <c r="B16" s="67"/>
      <c r="C16" s="67"/>
      <c r="D16" s="67"/>
      <c r="E16" s="68"/>
      <c r="F16" s="32">
        <f>F13*$E$13+F14*$E$14+F15*$E$15</f>
        <v>3.8</v>
      </c>
      <c r="G16" s="33">
        <f>G13*$E$13+G14*$E$14+G15*$E$15</f>
        <v>7.1</v>
      </c>
    </row>
    <row r="17" spans="1:7" ht="25.5" x14ac:dyDescent="0.2">
      <c r="A17" s="50" t="s">
        <v>6</v>
      </c>
      <c r="B17" s="17">
        <v>12</v>
      </c>
      <c r="C17" s="18" t="s">
        <v>49</v>
      </c>
      <c r="D17" s="19">
        <v>5</v>
      </c>
      <c r="E17" s="20">
        <v>0.05</v>
      </c>
      <c r="F17" s="21">
        <v>3</v>
      </c>
      <c r="G17" s="47">
        <v>7</v>
      </c>
    </row>
    <row r="18" spans="1:7" x14ac:dyDescent="0.2">
      <c r="A18" s="51">
        <v>0.1</v>
      </c>
      <c r="B18" s="23">
        <v>13</v>
      </c>
      <c r="C18" s="24" t="s">
        <v>50</v>
      </c>
      <c r="D18" s="25">
        <v>4</v>
      </c>
      <c r="E18" s="26">
        <v>0.15</v>
      </c>
      <c r="F18" s="42">
        <v>2</v>
      </c>
      <c r="G18" s="43">
        <v>8</v>
      </c>
    </row>
    <row r="19" spans="1:7" x14ac:dyDescent="0.2">
      <c r="A19" s="27"/>
      <c r="B19" s="23">
        <v>14</v>
      </c>
      <c r="C19" s="24" t="s">
        <v>51</v>
      </c>
      <c r="D19" s="25">
        <v>3</v>
      </c>
      <c r="E19" s="26">
        <v>0.15</v>
      </c>
      <c r="F19" s="42">
        <v>4</v>
      </c>
      <c r="G19" s="43">
        <v>6</v>
      </c>
    </row>
    <row r="20" spans="1:7" x14ac:dyDescent="0.2">
      <c r="A20" s="27"/>
      <c r="B20" s="23">
        <v>15</v>
      </c>
      <c r="C20" s="24" t="s">
        <v>52</v>
      </c>
      <c r="D20" s="25">
        <v>2</v>
      </c>
      <c r="E20" s="26">
        <v>0.3</v>
      </c>
      <c r="F20" s="42">
        <v>5</v>
      </c>
      <c r="G20" s="43">
        <v>7</v>
      </c>
    </row>
    <row r="21" spans="1:7" x14ac:dyDescent="0.2">
      <c r="A21" s="27"/>
      <c r="B21" s="52">
        <v>16</v>
      </c>
      <c r="C21" s="29" t="s">
        <v>53</v>
      </c>
      <c r="D21" s="30">
        <v>1</v>
      </c>
      <c r="E21" s="31">
        <v>0.35</v>
      </c>
      <c r="F21" s="42">
        <v>4</v>
      </c>
      <c r="G21" s="43">
        <v>9</v>
      </c>
    </row>
    <row r="22" spans="1:7" ht="13.5" thickBot="1" x14ac:dyDescent="0.25">
      <c r="A22" s="69" t="s">
        <v>41</v>
      </c>
      <c r="B22" s="64"/>
      <c r="C22" s="64"/>
      <c r="D22" s="64"/>
      <c r="E22" s="65"/>
      <c r="F22" s="32">
        <f>F17*$E$17+F18*$E$18+F19*$E$19+F20*$E$20+F21*$E$21</f>
        <v>3.9499999999999997</v>
      </c>
      <c r="G22" s="33">
        <f>G17*$E$17+G18*$E$18+G19*$E$19+G20*$E$20+G21*$E$21</f>
        <v>7.7000000000000011</v>
      </c>
    </row>
    <row r="23" spans="1:7" x14ac:dyDescent="0.2">
      <c r="A23" s="53" t="s">
        <v>54</v>
      </c>
      <c r="B23" s="35">
        <v>17</v>
      </c>
      <c r="C23" s="36" t="s">
        <v>55</v>
      </c>
      <c r="D23" s="37">
        <v>2</v>
      </c>
      <c r="E23" s="38">
        <v>0.3</v>
      </c>
      <c r="F23" s="39">
        <v>3</v>
      </c>
      <c r="G23" s="40">
        <v>10</v>
      </c>
    </row>
    <row r="24" spans="1:7" ht="25.5" x14ac:dyDescent="0.2">
      <c r="A24" s="51">
        <v>0.09</v>
      </c>
      <c r="B24" s="54">
        <v>18</v>
      </c>
      <c r="C24" s="24" t="s">
        <v>56</v>
      </c>
      <c r="D24" s="25">
        <v>1</v>
      </c>
      <c r="E24" s="26">
        <v>0.5</v>
      </c>
      <c r="F24" s="42">
        <v>3</v>
      </c>
      <c r="G24" s="43">
        <v>9</v>
      </c>
    </row>
    <row r="25" spans="1:7" x14ac:dyDescent="0.2">
      <c r="A25" s="27"/>
      <c r="B25" s="52">
        <v>19</v>
      </c>
      <c r="C25" s="29" t="s">
        <v>57</v>
      </c>
      <c r="D25" s="30">
        <v>3</v>
      </c>
      <c r="E25" s="31">
        <v>0.2</v>
      </c>
      <c r="F25" s="42">
        <v>4</v>
      </c>
      <c r="G25" s="43">
        <v>7</v>
      </c>
    </row>
    <row r="26" spans="1:7" ht="13.5" thickBot="1" x14ac:dyDescent="0.25">
      <c r="A26" s="69" t="s">
        <v>41</v>
      </c>
      <c r="B26" s="64"/>
      <c r="C26" s="64"/>
      <c r="D26" s="64"/>
      <c r="E26" s="65"/>
      <c r="F26" s="32">
        <f>F24*$E$24+F25*$E$25</f>
        <v>2.2999999999999998</v>
      </c>
      <c r="G26" s="33">
        <f>G24*$E$24+G25*$E$25</f>
        <v>5.9</v>
      </c>
    </row>
    <row r="27" spans="1:7" ht="13.5" thickBot="1" x14ac:dyDescent="0.25">
      <c r="A27" s="55"/>
      <c r="B27" s="56"/>
      <c r="C27" s="55"/>
      <c r="D27" s="56"/>
      <c r="E27" s="55"/>
      <c r="F27" s="57">
        <f>F9*$A$4+F12*$A$11+F16*$A$14+F22*$A$18+F26*$A$24</f>
        <v>5.253687499999999</v>
      </c>
      <c r="G27" s="58">
        <f>G9*$A$4+G12*$A$11+G16*$A$14+G22*$A$18+G26*$A$24</f>
        <v>6.9075000000000006</v>
      </c>
    </row>
  </sheetData>
  <mergeCells count="5">
    <mergeCell ref="A9:E9"/>
    <mergeCell ref="A12:E12"/>
    <mergeCell ref="A16:E16"/>
    <mergeCell ref="A22:E22"/>
    <mergeCell ref="A26:E26"/>
  </mergeCells>
  <pageMargins left="0.75" right="0.75" top="1" bottom="1" header="0.5" footer="0.5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818A8-F179-46D1-86C4-A57F087B04C5}">
  <dimension ref="A2:B6"/>
  <sheetViews>
    <sheetView zoomScale="115" zoomScaleNormal="115" workbookViewId="0">
      <selection activeCell="A6" sqref="A6"/>
    </sheetView>
  </sheetViews>
  <sheetFormatPr defaultRowHeight="15" x14ac:dyDescent="0.25"/>
  <cols>
    <col min="1" max="1" width="56" customWidth="1"/>
    <col min="2" max="2" width="22.140625" customWidth="1"/>
    <col min="3" max="3" width="13" customWidth="1"/>
  </cols>
  <sheetData>
    <row r="2" spans="1:2" s="61" customFormat="1" x14ac:dyDescent="0.25">
      <c r="A2" s="61" t="s">
        <v>61</v>
      </c>
      <c r="B2" s="61" t="s">
        <v>62</v>
      </c>
    </row>
    <row r="3" spans="1:2" s="60" customFormat="1" x14ac:dyDescent="0.25">
      <c r="A3" s="60" t="s">
        <v>63</v>
      </c>
      <c r="B3" s="60" t="s">
        <v>64</v>
      </c>
    </row>
    <row r="4" spans="1:2" s="60" customFormat="1" x14ac:dyDescent="0.25">
      <c r="A4" s="60" t="s">
        <v>66</v>
      </c>
      <c r="B4" s="60" t="s">
        <v>67</v>
      </c>
    </row>
    <row r="5" spans="1:2" x14ac:dyDescent="0.25">
      <c r="A5" t="s">
        <v>68</v>
      </c>
    </row>
    <row r="6" spans="1:2" x14ac:dyDescent="0.25">
      <c r="A6" t="s">
        <v>81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Метрики</vt:lpstr>
      <vt:lpstr>Критерии</vt:lpstr>
      <vt:lpstr>Скоринг</vt:lpstr>
      <vt:lpstr>ТехАспектыИнтеграции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2023-12-22T11:26:56Z</dcterms:modified>
</cp:coreProperties>
</file>